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mlaoibhtighe/ArthurHowardMorris.github.io/assets/slides/acct3210/S4/"/>
    </mc:Choice>
  </mc:AlternateContent>
  <xr:revisionPtr revIDLastSave="0" documentId="13_ncr:1_{14BDA354-7A7B-AE42-8E7C-FCDF33753888}" xr6:coauthVersionLast="47" xr6:coauthVersionMax="47" xr10:uidLastSave="{00000000-0000-0000-0000-000000000000}"/>
  <bookViews>
    <workbookView xWindow="0" yWindow="760" windowWidth="34560" windowHeight="20940" activeTab="13" xr2:uid="{3FBB5B57-5103-AD40-89B4-550556BE03F1}"/>
  </bookViews>
  <sheets>
    <sheet name="q4c blank" sheetId="14" r:id="rId1"/>
    <sheet name="q4c filled in" sheetId="17" r:id="rId2"/>
    <sheet name="q4c solved" sheetId="4" r:id="rId3"/>
    <sheet name="Answer Report q4c" sheetId="20" r:id="rId4"/>
    <sheet name="q4a blank" sheetId="15" r:id="rId5"/>
    <sheet name="q4a filled in" sheetId="18" r:id="rId6"/>
    <sheet name="q4a solved" sheetId="10" r:id="rId7"/>
    <sheet name="Answer Report q4a" sheetId="21" r:id="rId8"/>
    <sheet name="q4b blank" sheetId="16" r:id="rId9"/>
    <sheet name="q4b filled in" sheetId="19" r:id="rId10"/>
    <sheet name="q4b solved" sheetId="9" r:id="rId11"/>
    <sheet name="Answer Report q4b" sheetId="22" r:id="rId12"/>
    <sheet name="q5 blank" sheetId="23" r:id="rId13"/>
    <sheet name="q5 solved" sheetId="24" r:id="rId14"/>
  </sheets>
  <definedNames>
    <definedName name="solver_adj" localSheetId="4" hidden="1">'q4a blank'!$B$3:$C$3</definedName>
    <definedName name="solver_adj" localSheetId="5" hidden="1">'q4a filled in'!$B$3:$C$3</definedName>
    <definedName name="solver_adj" localSheetId="6" hidden="1">'q4a solved'!$B$3:$C$3</definedName>
    <definedName name="solver_adj" localSheetId="8" hidden="1">'q4b blank'!$B$3:$C$3</definedName>
    <definedName name="solver_adj" localSheetId="9" hidden="1">'q4b filled in'!$B$3:$C$3</definedName>
    <definedName name="solver_adj" localSheetId="10" hidden="1">'q4b solved'!$B$3:$C$3</definedName>
    <definedName name="solver_adj" localSheetId="1" hidden="1">'q4c filled in'!$B$3:$D$3</definedName>
    <definedName name="solver_adj" localSheetId="2" hidden="1">'q4c solved'!$B$3:$D$3</definedName>
    <definedName name="solver_cvg" localSheetId="4" hidden="1">0.0001</definedName>
    <definedName name="solver_cvg" localSheetId="5" hidden="1">0.0001</definedName>
    <definedName name="solver_cvg" localSheetId="6" hidden="1">0.0001</definedName>
    <definedName name="solver_cvg" localSheetId="8" hidden="1">0.0001</definedName>
    <definedName name="solver_cvg" localSheetId="9" hidden="1">0.0001</definedName>
    <definedName name="solver_cvg" localSheetId="10" hidden="1">0.0001</definedName>
    <definedName name="solver_cvg" localSheetId="1" hidden="1">0.0001</definedName>
    <definedName name="solver_cvg" localSheetId="2" hidden="1">0.0001</definedName>
    <definedName name="solver_drv" localSheetId="4" hidden="1">1</definedName>
    <definedName name="solver_drv" localSheetId="5" hidden="1">1</definedName>
    <definedName name="solver_drv" localSheetId="6" hidden="1">1</definedName>
    <definedName name="solver_drv" localSheetId="8" hidden="1">1</definedName>
    <definedName name="solver_drv" localSheetId="9" hidden="1">1</definedName>
    <definedName name="solver_drv" localSheetId="10" hidden="1">1</definedName>
    <definedName name="solver_drv" localSheetId="1" hidden="1">1</definedName>
    <definedName name="solver_drv" localSheetId="2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8" hidden="1">1</definedName>
    <definedName name="solver_eng" localSheetId="9" hidden="1">1</definedName>
    <definedName name="solver_eng" localSheetId="10" hidden="1">1</definedName>
    <definedName name="solver_eng" localSheetId="1" hidden="1">1</definedName>
    <definedName name="solver_eng" localSheetId="2" hidden="1">1</definedName>
    <definedName name="solver_itr" localSheetId="4" hidden="1">2147483647</definedName>
    <definedName name="solver_itr" localSheetId="5" hidden="1">2147483647</definedName>
    <definedName name="solver_itr" localSheetId="6" hidden="1">2147483647</definedName>
    <definedName name="solver_itr" localSheetId="8" hidden="1">2147483647</definedName>
    <definedName name="solver_itr" localSheetId="9" hidden="1">2147483647</definedName>
    <definedName name="solver_itr" localSheetId="10" hidden="1">2147483647</definedName>
    <definedName name="solver_itr" localSheetId="1" hidden="1">2147483647</definedName>
    <definedName name="solver_itr" localSheetId="2" hidden="1">2147483647</definedName>
    <definedName name="solver_lhs1" localSheetId="4" hidden="1">'q4a blank'!$B$12</definedName>
    <definedName name="solver_lhs1" localSheetId="5" hidden="1">'q4a filled in'!$B$12</definedName>
    <definedName name="solver_lhs1" localSheetId="6" hidden="1">'q4a solved'!$B$12</definedName>
    <definedName name="solver_lhs1" localSheetId="8" hidden="1">'q4b blank'!$B$12</definedName>
    <definedName name="solver_lhs1" localSheetId="9" hidden="1">'q4b filled in'!$B$12</definedName>
    <definedName name="solver_lhs1" localSheetId="10" hidden="1">'q4b solved'!$B$12</definedName>
    <definedName name="solver_lhs1" localSheetId="1" hidden="1">'q4c filled in'!$B$12</definedName>
    <definedName name="solver_lhs1" localSheetId="2" hidden="1">'q4c solved'!$B$12</definedName>
    <definedName name="solver_lin" localSheetId="4" hidden="1">2</definedName>
    <definedName name="solver_lin" localSheetId="5" hidden="1">2</definedName>
    <definedName name="solver_lin" localSheetId="6" hidden="1">2</definedName>
    <definedName name="solver_lin" localSheetId="8" hidden="1">2</definedName>
    <definedName name="solver_lin" localSheetId="9" hidden="1">2</definedName>
    <definedName name="solver_lin" localSheetId="10" hidden="1">2</definedName>
    <definedName name="solver_lin" localSheetId="1" hidden="1">2</definedName>
    <definedName name="solver_lin" localSheetId="2" hidden="1">2</definedName>
    <definedName name="solver_mip" localSheetId="4" hidden="1">2147483647</definedName>
    <definedName name="solver_mip" localSheetId="5" hidden="1">2147483647</definedName>
    <definedName name="solver_mip" localSheetId="6" hidden="1">2147483647</definedName>
    <definedName name="solver_mip" localSheetId="8" hidden="1">2147483647</definedName>
    <definedName name="solver_mip" localSheetId="9" hidden="1">2147483647</definedName>
    <definedName name="solver_mip" localSheetId="10" hidden="1">2147483647</definedName>
    <definedName name="solver_mip" localSheetId="1" hidden="1">2147483647</definedName>
    <definedName name="solver_mip" localSheetId="2" hidden="1">2147483647</definedName>
    <definedName name="solver_mni" localSheetId="4" hidden="1">30</definedName>
    <definedName name="solver_mni" localSheetId="5" hidden="1">30</definedName>
    <definedName name="solver_mni" localSheetId="6" hidden="1">30</definedName>
    <definedName name="solver_mni" localSheetId="8" hidden="1">30</definedName>
    <definedName name="solver_mni" localSheetId="9" hidden="1">30</definedName>
    <definedName name="solver_mni" localSheetId="10" hidden="1">30</definedName>
    <definedName name="solver_mni" localSheetId="1" hidden="1">30</definedName>
    <definedName name="solver_mni" localSheetId="2" hidden="1">30</definedName>
    <definedName name="solver_mrt" localSheetId="4" hidden="1">0.075</definedName>
    <definedName name="solver_mrt" localSheetId="5" hidden="1">0.075</definedName>
    <definedName name="solver_mrt" localSheetId="6" hidden="1">0.075</definedName>
    <definedName name="solver_mrt" localSheetId="8" hidden="1">0.075</definedName>
    <definedName name="solver_mrt" localSheetId="9" hidden="1">0.075</definedName>
    <definedName name="solver_mrt" localSheetId="10" hidden="1">0.075</definedName>
    <definedName name="solver_mrt" localSheetId="1" hidden="1">0.075</definedName>
    <definedName name="solver_mrt" localSheetId="2" hidden="1">0.075</definedName>
    <definedName name="solver_msl" localSheetId="4" hidden="1">2</definedName>
    <definedName name="solver_msl" localSheetId="5" hidden="1">2</definedName>
    <definedName name="solver_msl" localSheetId="6" hidden="1">2</definedName>
    <definedName name="solver_msl" localSheetId="8" hidden="1">2</definedName>
    <definedName name="solver_msl" localSheetId="9" hidden="1">2</definedName>
    <definedName name="solver_msl" localSheetId="10" hidden="1">2</definedName>
    <definedName name="solver_msl" localSheetId="1" hidden="1">2</definedName>
    <definedName name="solver_msl" localSheetId="2" hidden="1">2</definedName>
    <definedName name="solver_neg" localSheetId="4" hidden="1">1</definedName>
    <definedName name="solver_neg" localSheetId="5" hidden="1">1</definedName>
    <definedName name="solver_neg" localSheetId="6" hidden="1">1</definedName>
    <definedName name="solver_neg" localSheetId="8" hidden="1">1</definedName>
    <definedName name="solver_neg" localSheetId="9" hidden="1">1</definedName>
    <definedName name="solver_neg" localSheetId="10" hidden="1">1</definedName>
    <definedName name="solver_neg" localSheetId="1" hidden="1">1</definedName>
    <definedName name="solver_neg" localSheetId="2" hidden="1">1</definedName>
    <definedName name="solver_nod" localSheetId="4" hidden="1">2147483647</definedName>
    <definedName name="solver_nod" localSheetId="5" hidden="1">2147483647</definedName>
    <definedName name="solver_nod" localSheetId="6" hidden="1">2147483647</definedName>
    <definedName name="solver_nod" localSheetId="8" hidden="1">2147483647</definedName>
    <definedName name="solver_nod" localSheetId="9" hidden="1">2147483647</definedName>
    <definedName name="solver_nod" localSheetId="10" hidden="1">2147483647</definedName>
    <definedName name="solver_nod" localSheetId="1" hidden="1">2147483647</definedName>
    <definedName name="solver_nod" localSheetId="2" hidden="1">2147483647</definedName>
    <definedName name="solver_num" localSheetId="4" hidden="1">1</definedName>
    <definedName name="solver_num" localSheetId="5" hidden="1">1</definedName>
    <definedName name="solver_num" localSheetId="6" hidden="1">1</definedName>
    <definedName name="solver_num" localSheetId="8" hidden="1">1</definedName>
    <definedName name="solver_num" localSheetId="9" hidden="1">1</definedName>
    <definedName name="solver_num" localSheetId="10" hidden="1">1</definedName>
    <definedName name="solver_num" localSheetId="1" hidden="1">1</definedName>
    <definedName name="solver_num" localSheetId="2" hidden="1">1</definedName>
    <definedName name="solver_opt" localSheetId="4" hidden="1">'q4a blank'!$B$8</definedName>
    <definedName name="solver_opt" localSheetId="5" hidden="1">'q4a filled in'!$B$8</definedName>
    <definedName name="solver_opt" localSheetId="6" hidden="1">'q4a solved'!$B$8</definedName>
    <definedName name="solver_opt" localSheetId="8" hidden="1">'q4b blank'!$B$8</definedName>
    <definedName name="solver_opt" localSheetId="9" hidden="1">'q4b filled in'!$B$8</definedName>
    <definedName name="solver_opt" localSheetId="10" hidden="1">'q4b solved'!$B$8</definedName>
    <definedName name="solver_opt" localSheetId="1" hidden="1">'q4c filled in'!$B$8</definedName>
    <definedName name="solver_opt" localSheetId="2" hidden="1">'q4c solved'!$B$8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8" hidden="1">0.000001</definedName>
    <definedName name="solver_pre" localSheetId="9" hidden="1">0.000001</definedName>
    <definedName name="solver_pre" localSheetId="10" hidden="1">0.000001</definedName>
    <definedName name="solver_pre" localSheetId="1" hidden="1">0.000001</definedName>
    <definedName name="solver_pre" localSheetId="2" hidden="1">0.000001</definedName>
    <definedName name="solver_rbv" localSheetId="4" hidden="1">1</definedName>
    <definedName name="solver_rbv" localSheetId="5" hidden="1">1</definedName>
    <definedName name="solver_rbv" localSheetId="6" hidden="1">1</definedName>
    <definedName name="solver_rbv" localSheetId="8" hidden="1">1</definedName>
    <definedName name="solver_rbv" localSheetId="9" hidden="1">1</definedName>
    <definedName name="solver_rbv" localSheetId="10" hidden="1">1</definedName>
    <definedName name="solver_rbv" localSheetId="1" hidden="1">1</definedName>
    <definedName name="solver_rbv" localSheetId="2" hidden="1">1</definedName>
    <definedName name="solver_rel1" localSheetId="4" hidden="1">1</definedName>
    <definedName name="solver_rel1" localSheetId="5" hidden="1">1</definedName>
    <definedName name="solver_rel1" localSheetId="6" hidden="1">1</definedName>
    <definedName name="solver_rel1" localSheetId="8" hidden="1">1</definedName>
    <definedName name="solver_rel1" localSheetId="9" hidden="1">1</definedName>
    <definedName name="solver_rel1" localSheetId="10" hidden="1">1</definedName>
    <definedName name="solver_rel1" localSheetId="1" hidden="1">1</definedName>
    <definedName name="solver_rel1" localSheetId="2" hidden="1">1</definedName>
    <definedName name="solver_rhs1" localSheetId="4" hidden="1">'q4a blank'!$C$12</definedName>
    <definedName name="solver_rhs1" localSheetId="5" hidden="1">'q4a filled in'!$C$12</definedName>
    <definedName name="solver_rhs1" localSheetId="6" hidden="1">'q4a solved'!$C$12</definedName>
    <definedName name="solver_rhs1" localSheetId="8" hidden="1">'q4b blank'!$C$12</definedName>
    <definedName name="solver_rhs1" localSheetId="9" hidden="1">'q4b filled in'!$C$12</definedName>
    <definedName name="solver_rhs1" localSheetId="10" hidden="1">'q4b solved'!$C$12</definedName>
    <definedName name="solver_rhs1" localSheetId="1" hidden="1">'q4c filled in'!$C$12</definedName>
    <definedName name="solver_rhs1" localSheetId="2" hidden="1">'q4c solved'!$C$12</definedName>
    <definedName name="solver_rlx" localSheetId="4" hidden="1">2</definedName>
    <definedName name="solver_rlx" localSheetId="5" hidden="1">2</definedName>
    <definedName name="solver_rlx" localSheetId="6" hidden="1">2</definedName>
    <definedName name="solver_rlx" localSheetId="8" hidden="1">2</definedName>
    <definedName name="solver_rlx" localSheetId="9" hidden="1">2</definedName>
    <definedName name="solver_rlx" localSheetId="10" hidden="1">2</definedName>
    <definedName name="solver_rlx" localSheetId="1" hidden="1">2</definedName>
    <definedName name="solver_rlx" localSheetId="2" hidden="1">2</definedName>
    <definedName name="solver_rsd" localSheetId="4" hidden="1">0</definedName>
    <definedName name="solver_rsd" localSheetId="5" hidden="1">0</definedName>
    <definedName name="solver_rsd" localSheetId="6" hidden="1">0</definedName>
    <definedName name="solver_rsd" localSheetId="8" hidden="1">0</definedName>
    <definedName name="solver_rsd" localSheetId="9" hidden="1">0</definedName>
    <definedName name="solver_rsd" localSheetId="10" hidden="1">0</definedName>
    <definedName name="solver_rsd" localSheetId="1" hidden="1">0</definedName>
    <definedName name="solver_rsd" localSheetId="2" hidden="1">0</definedName>
    <definedName name="solver_scl" localSheetId="4" hidden="1">1</definedName>
    <definedName name="solver_scl" localSheetId="5" hidden="1">1</definedName>
    <definedName name="solver_scl" localSheetId="6" hidden="1">1</definedName>
    <definedName name="solver_scl" localSheetId="8" hidden="1">1</definedName>
    <definedName name="solver_scl" localSheetId="9" hidden="1">1</definedName>
    <definedName name="solver_scl" localSheetId="10" hidden="1">1</definedName>
    <definedName name="solver_scl" localSheetId="1" hidden="1">1</definedName>
    <definedName name="solver_scl" localSheetId="2" hidden="1">1</definedName>
    <definedName name="solver_sho" localSheetId="4" hidden="1">2</definedName>
    <definedName name="solver_sho" localSheetId="5" hidden="1">2</definedName>
    <definedName name="solver_sho" localSheetId="6" hidden="1">2</definedName>
    <definedName name="solver_sho" localSheetId="8" hidden="1">2</definedName>
    <definedName name="solver_sho" localSheetId="9" hidden="1">2</definedName>
    <definedName name="solver_sho" localSheetId="10" hidden="1">2</definedName>
    <definedName name="solver_sho" localSheetId="1" hidden="1">2</definedName>
    <definedName name="solver_sho" localSheetId="2" hidden="1">2</definedName>
    <definedName name="solver_ssz" localSheetId="4" hidden="1">100</definedName>
    <definedName name="solver_ssz" localSheetId="5" hidden="1">100</definedName>
    <definedName name="solver_ssz" localSheetId="6" hidden="1">100</definedName>
    <definedName name="solver_ssz" localSheetId="8" hidden="1">100</definedName>
    <definedName name="solver_ssz" localSheetId="9" hidden="1">100</definedName>
    <definedName name="solver_ssz" localSheetId="10" hidden="1">100</definedName>
    <definedName name="solver_ssz" localSheetId="1" hidden="1">100</definedName>
    <definedName name="solver_ssz" localSheetId="2" hidden="1">100</definedName>
    <definedName name="solver_tim" localSheetId="4" hidden="1">2147483647</definedName>
    <definedName name="solver_tim" localSheetId="5" hidden="1">2147483647</definedName>
    <definedName name="solver_tim" localSheetId="6" hidden="1">2147483647</definedName>
    <definedName name="solver_tim" localSheetId="8" hidden="1">2147483647</definedName>
    <definedName name="solver_tim" localSheetId="9" hidden="1">2147483647</definedName>
    <definedName name="solver_tim" localSheetId="10" hidden="1">2147483647</definedName>
    <definedName name="solver_tim" localSheetId="1" hidden="1">2147483647</definedName>
    <definedName name="solver_tim" localSheetId="2" hidden="1">2147483647</definedName>
    <definedName name="solver_tol" localSheetId="4" hidden="1">0.01</definedName>
    <definedName name="solver_tol" localSheetId="5" hidden="1">0.01</definedName>
    <definedName name="solver_tol" localSheetId="6" hidden="1">0.01</definedName>
    <definedName name="solver_tol" localSheetId="8" hidden="1">0.01</definedName>
    <definedName name="solver_tol" localSheetId="9" hidden="1">0.01</definedName>
    <definedName name="solver_tol" localSheetId="10" hidden="1">0.01</definedName>
    <definedName name="solver_tol" localSheetId="1" hidden="1">0.01</definedName>
    <definedName name="solver_tol" localSheetId="2" hidden="1">0.01</definedName>
    <definedName name="solver_typ" localSheetId="4" hidden="1">1</definedName>
    <definedName name="solver_typ" localSheetId="5" hidden="1">1</definedName>
    <definedName name="solver_typ" localSheetId="6" hidden="1">1</definedName>
    <definedName name="solver_typ" localSheetId="8" hidden="1">1</definedName>
    <definedName name="solver_typ" localSheetId="9" hidden="1">1</definedName>
    <definedName name="solver_typ" localSheetId="10" hidden="1">1</definedName>
    <definedName name="solver_typ" localSheetId="1" hidden="1">1</definedName>
    <definedName name="solver_typ" localSheetId="2" hidden="1">1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8" hidden="1">0</definedName>
    <definedName name="solver_val" localSheetId="9" hidden="1">0</definedName>
    <definedName name="solver_val" localSheetId="10" hidden="1">0</definedName>
    <definedName name="solver_val" localSheetId="1" hidden="1">0</definedName>
    <definedName name="solver_val" localSheetId="2" hidden="1">0</definedName>
    <definedName name="solver_ver" localSheetId="4" hidden="1">2</definedName>
    <definedName name="solver_ver" localSheetId="5" hidden="1">2</definedName>
    <definedName name="solver_ver" localSheetId="6" hidden="1">2</definedName>
    <definedName name="solver_ver" localSheetId="8" hidden="1">2</definedName>
    <definedName name="solver_ver" localSheetId="9" hidden="1">2</definedName>
    <definedName name="solver_ver" localSheetId="10" hidden="1">2</definedName>
    <definedName name="solver_ver" localSheetId="1" hidden="1">2</definedName>
    <definedName name="solver_ver" localSheetId="2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B12" i="19"/>
  <c r="D7" i="19"/>
  <c r="C7" i="19"/>
  <c r="B7" i="19"/>
  <c r="B8" i="19" s="1"/>
  <c r="B12" i="18"/>
  <c r="D7" i="18"/>
  <c r="C7" i="18"/>
  <c r="B7" i="18"/>
  <c r="B12" i="17"/>
  <c r="F7" i="17"/>
  <c r="E7" i="17"/>
  <c r="D7" i="17"/>
  <c r="C7" i="17"/>
  <c r="B7" i="17"/>
  <c r="B8" i="17" s="1"/>
  <c r="B12" i="10"/>
  <c r="C7" i="10"/>
  <c r="B7" i="10"/>
  <c r="B12" i="9"/>
  <c r="D7" i="9"/>
  <c r="C7" i="9"/>
  <c r="B7" i="9"/>
  <c r="F7" i="4"/>
  <c r="E7" i="4"/>
  <c r="D7" i="4"/>
  <c r="C7" i="4"/>
  <c r="B7" i="4"/>
  <c r="B12" i="4"/>
  <c r="B8" i="18" l="1"/>
  <c r="B8" i="10"/>
  <c r="B8" i="9"/>
  <c r="B8" i="4"/>
</calcChain>
</file>

<file path=xl/sharedStrings.xml><?xml version="1.0" encoding="utf-8"?>
<sst xmlns="http://schemas.openxmlformats.org/spreadsheetml/2006/main" count="372" uniqueCount="86">
  <si>
    <t>Choice Variables</t>
  </si>
  <si>
    <t>q1</t>
  </si>
  <si>
    <t>k</t>
  </si>
  <si>
    <t>volume</t>
  </si>
  <si>
    <t xml:space="preserve">&lt;-- these cells are initially guesses, solver will change these values </t>
  </si>
  <si>
    <t>profit</t>
  </si>
  <si>
    <t xml:space="preserve">Constraints </t>
  </si>
  <si>
    <t>Formula:</t>
  </si>
  <si>
    <t>&lt;-- note that the lower bounds will be indicated in a solver checkbox</t>
  </si>
  <si>
    <t>Value:</t>
  </si>
  <si>
    <t>Cap. Const.</t>
  </si>
  <si>
    <t>Prices and costs</t>
  </si>
  <si>
    <t>l1</t>
  </si>
  <si>
    <t>q2</t>
  </si>
  <si>
    <t>l2</t>
  </si>
  <si>
    <t>Result: Solver found a solution.  All constraints and optimality conditions are satisfied.</t>
  </si>
  <si>
    <t>Solver Engine</t>
  </si>
  <si>
    <t>Engine: GRG Nonlinear</t>
  </si>
  <si>
    <t>Solver Options</t>
  </si>
  <si>
    <t>Convergence 0.0001, Population Size 100, Random Seed 0, Derivatives Forward, Require Bounds</t>
  </si>
  <si>
    <t>Max Subproblems Unlimited, Max Integer Sols Unlimited, Integer Tolerance 1%,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</si>
  <si>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</si>
  <si>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</si>
  <si>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</si>
  <si>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</si>
  <si>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</si>
  <si>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</si>
  <si>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</si>
  <si>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Constraints</t>
  </si>
  <si>
    <t>Cell Value</t>
  </si>
  <si>
    <t>Formula</t>
  </si>
  <si>
    <t>Status</t>
  </si>
  <si>
    <t>Slack</t>
  </si>
  <si>
    <t>profit q1</t>
  </si>
  <si>
    <t>$B$3</t>
  </si>
  <si>
    <t>volume q1</t>
  </si>
  <si>
    <t>Contin</t>
  </si>
  <si>
    <t>$C$3</t>
  </si>
  <si>
    <t>volume k</t>
  </si>
  <si>
    <t>Cap. Const. Formula:</t>
  </si>
  <si>
    <t>Binding</t>
  </si>
  <si>
    <t>profit q2</t>
  </si>
  <si>
    <t>volume q2</t>
  </si>
  <si>
    <t>&lt;-- even though l1 and l2 are not in the profit equation any more, their prices are.</t>
  </si>
  <si>
    <t>$D$3</t>
  </si>
  <si>
    <t>unit</t>
  </si>
  <si>
    <t>total</t>
  </si>
  <si>
    <t>Max Time Unlimited, Iterations Unlimited, Precision 0.000001, Use Automatic Scaling</t>
  </si>
  <si>
    <t>$B$8</t>
  </si>
  <si>
    <t>$B$12</t>
  </si>
  <si>
    <t>$B$12&lt;=$C$12</t>
  </si>
  <si>
    <t>Iterations: 0 Subproblems: 0</t>
  </si>
  <si>
    <t>&lt;-- these cells hold each part of the profit equation</t>
  </si>
  <si>
    <t xml:space="preserve">&lt;--this cell sums the row above </t>
  </si>
  <si>
    <t>&lt;-- these are the prices/costs</t>
  </si>
  <si>
    <t>&lt;-- the formula will point to the guess above, the value will be passed into the solver</t>
  </si>
  <si>
    <t>Microsoft Excel 16.105 Answer Report</t>
  </si>
  <si>
    <t>Worksheet: [Lecture4q4q5.xlsx]q3c solved</t>
  </si>
  <si>
    <t>Report Created: 2/11/26 9:54:56 AM</t>
  </si>
  <si>
    <t>Solution Time: 109.068 Seconds.</t>
  </si>
  <si>
    <t>Iterations: 5 Subproblems: 0</t>
  </si>
  <si>
    <t>Worksheet: [Lecture4q4q5.xlsx]q3a solved</t>
  </si>
  <si>
    <t>Report Created: 2/11/26 9:57:09 AM</t>
  </si>
  <si>
    <t>Solution Time: 122.584 Seconds.</t>
  </si>
  <si>
    <t>Iterations: 8 Subproblems: 0</t>
  </si>
  <si>
    <t>Not Binding</t>
  </si>
  <si>
    <t>&lt;-- can't calc, because can't divide by zero. But this is conceptually zero.</t>
  </si>
  <si>
    <t>Worksheet: [Lecture4q4q5.xlsx]q3b solved</t>
  </si>
  <si>
    <t>Report Created: 2/11/26 10:04:00 AM</t>
  </si>
  <si>
    <t>Solution Time: 38.053 Seconds.</t>
  </si>
  <si>
    <t xml:space="preserve"> MC of $q_1$ with $q_2$ fixed. </t>
  </si>
  <si>
    <t xml:space="preserve"> MC of $q_2$ with $q_1$ fixed. </t>
  </si>
  <si>
    <t xml:space="preserve">                               </t>
  </si>
  <si>
    <t>q_1</t>
  </si>
  <si>
    <t>q_2</t>
  </si>
  <si>
    <t xml:space="preserve"> MC of q_1 with q_2 fixed. </t>
  </si>
  <si>
    <t xml:space="preserve"> MC of q_2 with q_1 fixed. </t>
  </si>
  <si>
    <t>Steps:</t>
  </si>
  <si>
    <t>First - Find the optimal production plan for each combination.</t>
  </si>
  <si>
    <t xml:space="preserve">Second - Increment and find the optimal production plan for the incremented combinations. </t>
  </si>
  <si>
    <t xml:space="preserve">Third - Take difference to get marginal cost. </t>
  </si>
  <si>
    <t>Note 1: This is VERY time consuming to do in excel, and relatively easy to do in python (or similar tools)</t>
  </si>
  <si>
    <t>Note 2: We are using incremental cost in place of tre marginal cost to avoid some difficult math.</t>
  </si>
  <si>
    <t xml:space="preserve">Note 3: The key insight is that the marginal cost of the two products depend on each other. </t>
  </si>
  <si>
    <t xml:space="preserve">Good luck. This problem is included to illustrate places where Excel is insufficient. </t>
  </si>
  <si>
    <t>Note 2: We are using incremental cost in place of the marginal cost to avoid some difficult math.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</si>
</sst>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quotePrefix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0" fillId="0" borderId="2" xfId="0" applyFill="1" applyBorder="1" applyAlignment="1"/>
    <xf numFmtId="0" fontId="2" fillId="0" borderId="1" xfId="0" applyFont="1" applyFill="1" applyBorder="1" applyAlignment="1">
      <alignment horizontal="center"/>
    </xf>
    <xf numFmtId="0" fontId="0" fillId="0" borderId="3" xfId="0" applyFill="1" applyBorder="1" applyAlignment="1"/>
    <xf numFmtId="0" fontId="0" fillId="0" borderId="2" xfId="0" applyNumberFormat="1" applyFill="1" applyBorder="1" applyAlignment="1"/>
    <xf numFmtId="0" fontId="0" fillId="0" borderId="3" xfId="0" applyNumberForma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EBC2-BD46-4744-84E0-20538EAF02D7}">
  <dimension ref="A1:G12"/>
  <sheetViews>
    <sheetView zoomScale="210" zoomScaleNormal="210" workbookViewId="0">
      <selection activeCell="B3" sqref="B3"/>
    </sheetView>
  </sheetViews>
  <sheetFormatPr baseColWidth="10" defaultRowHeight="16" x14ac:dyDescent="0.2"/>
  <sheetData>
    <row r="1" spans="1:7" x14ac:dyDescent="0.2">
      <c r="B1" t="s">
        <v>0</v>
      </c>
    </row>
    <row r="2" spans="1:7" x14ac:dyDescent="0.2">
      <c r="B2" t="s">
        <v>1</v>
      </c>
      <c r="C2" t="s">
        <v>13</v>
      </c>
      <c r="D2" t="s">
        <v>2</v>
      </c>
      <c r="E2" s="1"/>
      <c r="F2" s="1"/>
    </row>
    <row r="3" spans="1:7" x14ac:dyDescent="0.2">
      <c r="A3" t="s">
        <v>3</v>
      </c>
      <c r="B3" s="2"/>
      <c r="C3" s="2"/>
      <c r="D3" s="2"/>
      <c r="E3" t="s">
        <v>4</v>
      </c>
    </row>
    <row r="4" spans="1:7" x14ac:dyDescent="0.2">
      <c r="B4" t="s">
        <v>11</v>
      </c>
    </row>
    <row r="5" spans="1:7" x14ac:dyDescent="0.2">
      <c r="B5" t="s">
        <v>1</v>
      </c>
      <c r="C5" t="s">
        <v>13</v>
      </c>
      <c r="D5" t="s">
        <v>2</v>
      </c>
      <c r="E5" t="s">
        <v>12</v>
      </c>
      <c r="F5" t="s">
        <v>14</v>
      </c>
      <c r="G5" t="s">
        <v>43</v>
      </c>
    </row>
    <row r="6" spans="1:7" x14ac:dyDescent="0.2">
      <c r="A6" t="s">
        <v>45</v>
      </c>
      <c r="G6" s="1" t="s">
        <v>54</v>
      </c>
    </row>
    <row r="7" spans="1:7" x14ac:dyDescent="0.2">
      <c r="A7" t="s">
        <v>46</v>
      </c>
      <c r="G7" s="1" t="s">
        <v>52</v>
      </c>
    </row>
    <row r="8" spans="1:7" x14ac:dyDescent="0.2">
      <c r="A8" t="s">
        <v>5</v>
      </c>
      <c r="B8" s="3"/>
      <c r="C8" t="s">
        <v>53</v>
      </c>
    </row>
    <row r="10" spans="1:7" x14ac:dyDescent="0.2">
      <c r="B10" t="s">
        <v>6</v>
      </c>
      <c r="D10" t="s">
        <v>8</v>
      </c>
    </row>
    <row r="11" spans="1:7" x14ac:dyDescent="0.2">
      <c r="B11" t="s">
        <v>7</v>
      </c>
      <c r="C11" t="s">
        <v>9</v>
      </c>
    </row>
    <row r="12" spans="1:7" x14ac:dyDescent="0.2">
      <c r="A12" t="s">
        <v>10</v>
      </c>
      <c r="B12" s="4"/>
      <c r="C12" s="4"/>
      <c r="D12" s="1" t="s">
        <v>55</v>
      </c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6B94-F0ED-4F41-B59F-618AE025944F}">
  <dimension ref="A1:E12"/>
  <sheetViews>
    <sheetView zoomScale="200" zoomScaleNormal="200" workbookViewId="0">
      <selection activeCell="C3" sqref="C3"/>
    </sheetView>
  </sheetViews>
  <sheetFormatPr baseColWidth="10" defaultRowHeight="16" x14ac:dyDescent="0.2"/>
  <sheetData>
    <row r="1" spans="1:5" x14ac:dyDescent="0.2">
      <c r="B1" t="s">
        <v>0</v>
      </c>
    </row>
    <row r="2" spans="1:5" x14ac:dyDescent="0.2">
      <c r="B2" t="s">
        <v>13</v>
      </c>
      <c r="C2" t="s">
        <v>2</v>
      </c>
      <c r="D2" s="1"/>
      <c r="E2" s="1"/>
    </row>
    <row r="3" spans="1:5" x14ac:dyDescent="0.2">
      <c r="A3" t="s">
        <v>3</v>
      </c>
      <c r="B3" s="2">
        <v>1</v>
      </c>
      <c r="C3" s="2">
        <v>1</v>
      </c>
      <c r="D3" t="s">
        <v>4</v>
      </c>
    </row>
    <row r="4" spans="1:5" x14ac:dyDescent="0.2">
      <c r="B4" t="s">
        <v>11</v>
      </c>
    </row>
    <row r="5" spans="1:5" x14ac:dyDescent="0.2">
      <c r="B5" t="s">
        <v>13</v>
      </c>
      <c r="C5" t="s">
        <v>2</v>
      </c>
      <c r="D5" t="s">
        <v>14</v>
      </c>
      <c r="E5" t="s">
        <v>43</v>
      </c>
    </row>
    <row r="6" spans="1:5" x14ac:dyDescent="0.2">
      <c r="A6" t="s">
        <v>45</v>
      </c>
      <c r="B6">
        <v>300</v>
      </c>
      <c r="C6">
        <v>-100</v>
      </c>
      <c r="D6">
        <v>-175</v>
      </c>
    </row>
    <row r="7" spans="1:5" x14ac:dyDescent="0.2">
      <c r="A7" t="s">
        <v>46</v>
      </c>
      <c r="B7">
        <f>B6*B3</f>
        <v>300</v>
      </c>
      <c r="C7">
        <f>C6*C3</f>
        <v>-100</v>
      </c>
      <c r="D7">
        <f>D6*(B3^2)/$C$3</f>
        <v>-175</v>
      </c>
    </row>
    <row r="8" spans="1:5" x14ac:dyDescent="0.2">
      <c r="A8" t="s">
        <v>5</v>
      </c>
      <c r="B8" s="3">
        <f>SUM(B7:D7)</f>
        <v>25</v>
      </c>
    </row>
    <row r="10" spans="1:5" x14ac:dyDescent="0.2">
      <c r="B10" t="s">
        <v>6</v>
      </c>
      <c r="D10" t="s">
        <v>8</v>
      </c>
    </row>
    <row r="11" spans="1:5" x14ac:dyDescent="0.2">
      <c r="B11" t="s">
        <v>7</v>
      </c>
      <c r="C11" t="s">
        <v>9</v>
      </c>
    </row>
    <row r="12" spans="1:5" x14ac:dyDescent="0.2">
      <c r="A12" t="s">
        <v>10</v>
      </c>
      <c r="B12" s="4">
        <f>C3</f>
        <v>1</v>
      </c>
      <c r="C12" s="4">
        <v>200</v>
      </c>
      <c r="D12" s="1" t="s">
        <v>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2F6BE-61B6-EB4B-A3C9-2A4B139BFA7F}">
  <dimension ref="A1:E12"/>
  <sheetViews>
    <sheetView zoomScale="200" zoomScaleNormal="200" workbookViewId="0">
      <selection activeCell="E18" sqref="E18"/>
    </sheetView>
  </sheetViews>
  <sheetFormatPr baseColWidth="10" defaultRowHeight="16" x14ac:dyDescent="0.2"/>
  <sheetData>
    <row r="1" spans="1:5" x14ac:dyDescent="0.2">
      <c r="B1" t="s">
        <v>0</v>
      </c>
    </row>
    <row r="2" spans="1:5" x14ac:dyDescent="0.2">
      <c r="B2" t="s">
        <v>13</v>
      </c>
      <c r="C2" t="s">
        <v>2</v>
      </c>
      <c r="D2" s="1"/>
      <c r="E2" s="1"/>
    </row>
    <row r="3" spans="1:5" x14ac:dyDescent="0.2">
      <c r="A3" t="s">
        <v>3</v>
      </c>
      <c r="B3" s="2">
        <v>171.42856948109883</v>
      </c>
      <c r="C3" s="2">
        <v>200</v>
      </c>
      <c r="D3" t="s">
        <v>4</v>
      </c>
    </row>
    <row r="4" spans="1:5" x14ac:dyDescent="0.2">
      <c r="B4" t="s">
        <v>11</v>
      </c>
    </row>
    <row r="5" spans="1:5" x14ac:dyDescent="0.2">
      <c r="B5" t="s">
        <v>13</v>
      </c>
      <c r="C5" t="s">
        <v>2</v>
      </c>
      <c r="D5" t="s">
        <v>14</v>
      </c>
      <c r="E5" t="s">
        <v>43</v>
      </c>
    </row>
    <row r="6" spans="1:5" x14ac:dyDescent="0.2">
      <c r="A6" t="s">
        <v>45</v>
      </c>
      <c r="B6">
        <v>300</v>
      </c>
      <c r="C6">
        <v>-100</v>
      </c>
      <c r="D6">
        <v>-175</v>
      </c>
    </row>
    <row r="7" spans="1:5" x14ac:dyDescent="0.2">
      <c r="A7" t="s">
        <v>46</v>
      </c>
      <c r="B7">
        <f>B6*B3</f>
        <v>51428.570844329653</v>
      </c>
      <c r="C7">
        <f>C6*C3</f>
        <v>-20000</v>
      </c>
      <c r="D7">
        <f>D6*(B3^2)/$C$3</f>
        <v>-25714.285130043936</v>
      </c>
    </row>
    <row r="8" spans="1:5" x14ac:dyDescent="0.2">
      <c r="A8" t="s">
        <v>5</v>
      </c>
      <c r="B8" s="3">
        <f>SUM(B7:D7)</f>
        <v>5714.2857142857174</v>
      </c>
    </row>
    <row r="10" spans="1:5" x14ac:dyDescent="0.2">
      <c r="B10" t="s">
        <v>6</v>
      </c>
      <c r="D10" t="s">
        <v>8</v>
      </c>
    </row>
    <row r="11" spans="1:5" x14ac:dyDescent="0.2">
      <c r="B11" t="s">
        <v>7</v>
      </c>
      <c r="C11" t="s">
        <v>9</v>
      </c>
    </row>
    <row r="12" spans="1:5" x14ac:dyDescent="0.2">
      <c r="A12" t="s">
        <v>10</v>
      </c>
      <c r="B12" s="4">
        <f>C3</f>
        <v>200</v>
      </c>
      <c r="C12" s="4">
        <v>200</v>
      </c>
      <c r="D12" s="1" t="s">
        <v>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B4A24-4A83-9B44-BAD2-ADA2E6D92F18}">
  <dimension ref="A1:G27"/>
  <sheetViews>
    <sheetView showGridLines="0" workbookViewId="0"/>
  </sheetViews>
  <sheetFormatPr baseColWidth="10" defaultRowHeight="16" x14ac:dyDescent="0.2"/>
  <cols>
    <col min="1" max="1" width="2.33203125" customWidth="1"/>
    <col min="2" max="2" width="6.33203125" bestFit="1" customWidth="1"/>
    <col min="3" max="3" width="18.1640625" bestFit="1" customWidth="1"/>
    <col min="4" max="4" width="12.83203125" bestFit="1" customWidth="1"/>
    <col min="5" max="5" width="13.33203125" bestFit="1" customWidth="1"/>
    <col min="6" max="6" width="7.33203125" bestFit="1" customWidth="1"/>
    <col min="7" max="7" width="5.5" bestFit="1" customWidth="1"/>
  </cols>
  <sheetData>
    <row r="1" spans="1:5" x14ac:dyDescent="0.2">
      <c r="A1" s="5" t="s">
        <v>56</v>
      </c>
    </row>
    <row r="2" spans="1:5" x14ac:dyDescent="0.2">
      <c r="A2" s="5" t="s">
        <v>67</v>
      </c>
    </row>
    <row r="3" spans="1:5" x14ac:dyDescent="0.2">
      <c r="A3" s="5" t="s">
        <v>68</v>
      </c>
    </row>
    <row r="4" spans="1:5" x14ac:dyDescent="0.2">
      <c r="A4" s="5" t="s">
        <v>15</v>
      </c>
    </row>
    <row r="5" spans="1:5" x14ac:dyDescent="0.2">
      <c r="A5" s="5" t="s">
        <v>16</v>
      </c>
    </row>
    <row r="6" spans="1:5" x14ac:dyDescent="0.2">
      <c r="A6" s="5"/>
      <c r="B6" t="s">
        <v>17</v>
      </c>
    </row>
    <row r="7" spans="1:5" x14ac:dyDescent="0.2">
      <c r="A7" s="5"/>
      <c r="B7" t="s">
        <v>69</v>
      </c>
    </row>
    <row r="8" spans="1:5" x14ac:dyDescent="0.2">
      <c r="A8" s="5"/>
      <c r="B8" t="s">
        <v>51</v>
      </c>
    </row>
    <row r="9" spans="1:5" x14ac:dyDescent="0.2">
      <c r="A9" s="5" t="s">
        <v>18</v>
      </c>
    </row>
    <row r="10" spans="1:5" x14ac:dyDescent="0.2">
      <c r="B10" t="s">
        <v>47</v>
      </c>
    </row>
    <row r="11" spans="1:5" x14ac:dyDescent="0.2">
      <c r="B11" t="s">
        <v>19</v>
      </c>
    </row>
    <row r="12" spans="1:5" x14ac:dyDescent="0.2">
      <c r="B12" t="s">
        <v>20</v>
      </c>
    </row>
    <row r="14" spans="1:5" ht="17" thickBot="1" x14ac:dyDescent="0.25">
      <c r="A14" t="s">
        <v>21</v>
      </c>
    </row>
    <row r="15" spans="1:5" ht="17" thickBot="1" x14ac:dyDescent="0.25">
      <c r="B15" s="7" t="s">
        <v>22</v>
      </c>
      <c r="C15" s="7" t="s">
        <v>23</v>
      </c>
      <c r="D15" s="7" t="s">
        <v>24</v>
      </c>
      <c r="E15" s="7" t="s">
        <v>25</v>
      </c>
    </row>
    <row r="16" spans="1:5" ht="17" thickBot="1" x14ac:dyDescent="0.25">
      <c r="B16" s="6" t="s">
        <v>48</v>
      </c>
      <c r="C16" s="6" t="s">
        <v>41</v>
      </c>
      <c r="D16" s="9">
        <v>5714.2857142857174</v>
      </c>
      <c r="E16" s="9">
        <v>5714.2857142857174</v>
      </c>
    </row>
    <row r="19" spans="1:7" ht="17" thickBot="1" x14ac:dyDescent="0.25">
      <c r="A19" t="s">
        <v>26</v>
      </c>
    </row>
    <row r="20" spans="1:7" ht="17" thickBot="1" x14ac:dyDescent="0.25">
      <c r="B20" s="7" t="s">
        <v>22</v>
      </c>
      <c r="C20" s="7" t="s">
        <v>23</v>
      </c>
      <c r="D20" s="7" t="s">
        <v>24</v>
      </c>
      <c r="E20" s="7" t="s">
        <v>25</v>
      </c>
      <c r="F20" s="7" t="s">
        <v>27</v>
      </c>
    </row>
    <row r="21" spans="1:7" x14ac:dyDescent="0.2">
      <c r="B21" s="8" t="s">
        <v>34</v>
      </c>
      <c r="C21" s="8" t="s">
        <v>42</v>
      </c>
      <c r="D21" s="10">
        <v>171.42856948109883</v>
      </c>
      <c r="E21" s="10">
        <v>171.42856948109883</v>
      </c>
      <c r="F21" s="8" t="s">
        <v>36</v>
      </c>
    </row>
    <row r="22" spans="1:7" ht="17" thickBot="1" x14ac:dyDescent="0.25">
      <c r="B22" s="6" t="s">
        <v>37</v>
      </c>
      <c r="C22" s="6" t="s">
        <v>38</v>
      </c>
      <c r="D22" s="9">
        <v>200</v>
      </c>
      <c r="E22" s="9">
        <v>200</v>
      </c>
      <c r="F22" s="6" t="s">
        <v>36</v>
      </c>
    </row>
    <row r="25" spans="1:7" ht="17" thickBot="1" x14ac:dyDescent="0.25">
      <c r="A25" t="s">
        <v>28</v>
      </c>
    </row>
    <row r="26" spans="1:7" ht="17" thickBot="1" x14ac:dyDescent="0.25">
      <c r="B26" s="7" t="s">
        <v>22</v>
      </c>
      <c r="C26" s="7" t="s">
        <v>23</v>
      </c>
      <c r="D26" s="7" t="s">
        <v>29</v>
      </c>
      <c r="E26" s="7" t="s">
        <v>30</v>
      </c>
      <c r="F26" s="7" t="s">
        <v>31</v>
      </c>
      <c r="G26" s="7" t="s">
        <v>32</v>
      </c>
    </row>
    <row r="27" spans="1:7" ht="17" thickBot="1" x14ac:dyDescent="0.25">
      <c r="B27" s="6" t="s">
        <v>49</v>
      </c>
      <c r="C27" s="6" t="s">
        <v>39</v>
      </c>
      <c r="D27" s="9">
        <v>200</v>
      </c>
      <c r="E27" s="6" t="s">
        <v>50</v>
      </c>
      <c r="F27" s="6" t="s">
        <v>40</v>
      </c>
      <c r="G27" s="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28FB3-EF4E-0644-A6A2-3B17D0E4A37A}">
  <dimension ref="A1:G9"/>
  <sheetViews>
    <sheetView workbookViewId="0">
      <selection activeCell="G1" sqref="G1:G8"/>
    </sheetView>
  </sheetViews>
  <sheetFormatPr baseColWidth="10" defaultRowHeight="16" x14ac:dyDescent="0.2"/>
  <cols>
    <col min="3" max="3" width="26.5" customWidth="1"/>
    <col min="5" max="5" width="16.33203125" customWidth="1"/>
  </cols>
  <sheetData>
    <row r="1" spans="1:7" x14ac:dyDescent="0.2">
      <c r="A1" t="s">
        <v>73</v>
      </c>
      <c r="B1" t="s">
        <v>74</v>
      </c>
      <c r="C1" t="s">
        <v>70</v>
      </c>
      <c r="D1" t="s">
        <v>71</v>
      </c>
      <c r="G1" t="s">
        <v>77</v>
      </c>
    </row>
    <row r="2" spans="1:7" x14ac:dyDescent="0.2">
      <c r="A2">
        <v>50</v>
      </c>
      <c r="B2">
        <v>50</v>
      </c>
      <c r="C2" t="s">
        <v>72</v>
      </c>
      <c r="D2" t="s">
        <v>72</v>
      </c>
      <c r="G2" t="s">
        <v>78</v>
      </c>
    </row>
    <row r="3" spans="1:7" x14ac:dyDescent="0.2">
      <c r="A3">
        <v>50</v>
      </c>
      <c r="B3">
        <v>100</v>
      </c>
      <c r="C3" t="s">
        <v>72</v>
      </c>
      <c r="D3" t="s">
        <v>72</v>
      </c>
      <c r="G3" t="s">
        <v>79</v>
      </c>
    </row>
    <row r="4" spans="1:7" x14ac:dyDescent="0.2">
      <c r="A4">
        <v>50</v>
      </c>
      <c r="B4">
        <v>150</v>
      </c>
      <c r="C4" t="s">
        <v>72</v>
      </c>
      <c r="D4" t="s">
        <v>72</v>
      </c>
      <c r="G4" t="s">
        <v>80</v>
      </c>
    </row>
    <row r="5" spans="1:7" x14ac:dyDescent="0.2">
      <c r="A5">
        <v>100</v>
      </c>
      <c r="B5">
        <v>50</v>
      </c>
      <c r="C5" t="s">
        <v>72</v>
      </c>
      <c r="D5" t="s">
        <v>72</v>
      </c>
    </row>
    <row r="6" spans="1:7" x14ac:dyDescent="0.2">
      <c r="A6">
        <v>100</v>
      </c>
      <c r="B6">
        <v>100</v>
      </c>
      <c r="C6" t="s">
        <v>72</v>
      </c>
      <c r="D6" t="s">
        <v>72</v>
      </c>
      <c r="G6" t="s">
        <v>81</v>
      </c>
    </row>
    <row r="7" spans="1:7" x14ac:dyDescent="0.2">
      <c r="A7">
        <v>100</v>
      </c>
      <c r="B7">
        <v>150</v>
      </c>
      <c r="C7" t="s">
        <v>72</v>
      </c>
      <c r="D7" t="s">
        <v>72</v>
      </c>
      <c r="G7" t="s">
        <v>82</v>
      </c>
    </row>
    <row r="8" spans="1:7" x14ac:dyDescent="0.2">
      <c r="A8">
        <v>150</v>
      </c>
      <c r="B8">
        <v>100</v>
      </c>
      <c r="C8" t="s">
        <v>72</v>
      </c>
      <c r="D8" t="s">
        <v>72</v>
      </c>
      <c r="G8" t="s">
        <v>83</v>
      </c>
    </row>
    <row r="9" spans="1:7" x14ac:dyDescent="0.2">
      <c r="A9">
        <v>150</v>
      </c>
      <c r="B9">
        <v>150</v>
      </c>
      <c r="C9" t="s">
        <v>72</v>
      </c>
      <c r="D9" t="s">
        <v>72</v>
      </c>
    </row>
  </sheetData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02032-F361-5E41-A3B6-D7CE68FAAD44}">
  <dimension ref="A1:G11"/>
  <sheetViews>
    <sheetView tabSelected="1" zoomScale="200" zoomScaleNormal="200" workbookViewId="0">
      <selection activeCell="C5" sqref="C5"/>
    </sheetView>
  </sheetViews>
  <sheetFormatPr baseColWidth="10" defaultRowHeight="16" x14ac:dyDescent="0.2"/>
  <cols>
    <col min="3" max="3" width="26.5" customWidth="1"/>
    <col min="5" max="5" width="16.33203125" customWidth="1"/>
  </cols>
  <sheetData>
    <row r="1" spans="1:7" x14ac:dyDescent="0.2">
      <c r="A1" t="s">
        <v>73</v>
      </c>
      <c r="B1" t="s">
        <v>74</v>
      </c>
      <c r="C1" t="s">
        <v>75</v>
      </c>
      <c r="D1" t="s">
        <v>76</v>
      </c>
      <c r="G1" t="s">
        <v>77</v>
      </c>
    </row>
    <row r="2" spans="1:7" x14ac:dyDescent="0.2">
      <c r="A2">
        <v>50</v>
      </c>
      <c r="B2">
        <v>50</v>
      </c>
      <c r="C2" t="s">
        <v>72</v>
      </c>
      <c r="D2" t="s">
        <v>72</v>
      </c>
      <c r="G2" t="s">
        <v>78</v>
      </c>
    </row>
    <row r="3" spans="1:7" x14ac:dyDescent="0.2">
      <c r="A3">
        <v>50</v>
      </c>
      <c r="B3">
        <v>100</v>
      </c>
      <c r="C3" t="s">
        <v>72</v>
      </c>
      <c r="D3" t="s">
        <v>72</v>
      </c>
      <c r="G3" t="s">
        <v>79</v>
      </c>
    </row>
    <row r="4" spans="1:7" x14ac:dyDescent="0.2">
      <c r="A4">
        <v>50</v>
      </c>
      <c r="B4">
        <v>150</v>
      </c>
      <c r="C4" t="s">
        <v>72</v>
      </c>
      <c r="D4" t="s">
        <v>72</v>
      </c>
      <c r="G4" t="s">
        <v>80</v>
      </c>
    </row>
    <row r="5" spans="1:7" x14ac:dyDescent="0.2">
      <c r="A5">
        <v>100</v>
      </c>
      <c r="B5">
        <v>50</v>
      </c>
      <c r="C5" t="s">
        <v>72</v>
      </c>
      <c r="D5" t="s">
        <v>72</v>
      </c>
    </row>
    <row r="6" spans="1:7" x14ac:dyDescent="0.2">
      <c r="A6">
        <v>100</v>
      </c>
      <c r="B6">
        <v>100</v>
      </c>
      <c r="C6" t="s">
        <v>72</v>
      </c>
      <c r="D6" t="s">
        <v>72</v>
      </c>
      <c r="G6" t="s">
        <v>81</v>
      </c>
    </row>
    <row r="7" spans="1:7" x14ac:dyDescent="0.2">
      <c r="A7">
        <v>100</v>
      </c>
      <c r="B7">
        <v>150</v>
      </c>
      <c r="C7" t="s">
        <v>72</v>
      </c>
      <c r="D7" t="s">
        <v>72</v>
      </c>
      <c r="G7" t="s">
        <v>85</v>
      </c>
    </row>
    <row r="8" spans="1:7" x14ac:dyDescent="0.2">
      <c r="A8">
        <v>150</v>
      </c>
      <c r="B8">
        <v>100</v>
      </c>
      <c r="C8" t="s">
        <v>72</v>
      </c>
      <c r="D8" t="s">
        <v>72</v>
      </c>
      <c r="G8" t="s">
        <v>83</v>
      </c>
    </row>
    <row r="9" spans="1:7" x14ac:dyDescent="0.2">
      <c r="A9">
        <v>150</v>
      </c>
      <c r="B9">
        <v>150</v>
      </c>
      <c r="C9" t="s">
        <v>72</v>
      </c>
      <c r="D9" t="s">
        <v>72</v>
      </c>
    </row>
    <row r="11" spans="1:7" x14ac:dyDescent="0.2">
      <c r="C11" t="s">
        <v>84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9C9D2-039E-8847-9A26-CED025B0EBD8}">
  <dimension ref="A1:G12"/>
  <sheetViews>
    <sheetView zoomScale="200" zoomScaleNormal="200" workbookViewId="0">
      <selection activeCell="E15" sqref="E15"/>
    </sheetView>
  </sheetViews>
  <sheetFormatPr baseColWidth="10" defaultRowHeight="16" x14ac:dyDescent="0.2"/>
  <sheetData>
    <row r="1" spans="1:7" x14ac:dyDescent="0.2">
      <c r="B1" t="s">
        <v>0</v>
      </c>
    </row>
    <row r="2" spans="1:7" x14ac:dyDescent="0.2">
      <c r="B2" t="s">
        <v>1</v>
      </c>
      <c r="C2" t="s">
        <v>13</v>
      </c>
      <c r="D2" t="s">
        <v>2</v>
      </c>
      <c r="E2" s="1"/>
      <c r="F2" s="1"/>
    </row>
    <row r="3" spans="1:7" x14ac:dyDescent="0.2">
      <c r="A3" t="s">
        <v>3</v>
      </c>
      <c r="B3" s="2">
        <v>1</v>
      </c>
      <c r="C3" s="2">
        <v>1</v>
      </c>
      <c r="D3" s="2">
        <v>1</v>
      </c>
      <c r="E3" t="s">
        <v>4</v>
      </c>
    </row>
    <row r="4" spans="1:7" x14ac:dyDescent="0.2">
      <c r="B4" t="s">
        <v>11</v>
      </c>
    </row>
    <row r="5" spans="1:7" x14ac:dyDescent="0.2">
      <c r="B5" t="s">
        <v>1</v>
      </c>
      <c r="C5" t="s">
        <v>13</v>
      </c>
      <c r="D5" t="s">
        <v>2</v>
      </c>
      <c r="E5" t="s">
        <v>12</v>
      </c>
      <c r="F5" t="s">
        <v>14</v>
      </c>
      <c r="G5" t="s">
        <v>43</v>
      </c>
    </row>
    <row r="6" spans="1:7" x14ac:dyDescent="0.2">
      <c r="A6" t="s">
        <v>45</v>
      </c>
      <c r="B6">
        <v>200</v>
      </c>
      <c r="C6">
        <v>300</v>
      </c>
      <c r="D6">
        <v>-100</v>
      </c>
      <c r="E6">
        <v>-140</v>
      </c>
      <c r="F6">
        <v>-175</v>
      </c>
    </row>
    <row r="7" spans="1:7" x14ac:dyDescent="0.2">
      <c r="A7" t="s">
        <v>46</v>
      </c>
      <c r="B7">
        <f>B6*B3</f>
        <v>200</v>
      </c>
      <c r="C7">
        <f>C6*C3</f>
        <v>300</v>
      </c>
      <c r="D7">
        <f>D6*D3</f>
        <v>-100</v>
      </c>
      <c r="E7">
        <f>E6*((B3^2)/$D$3)</f>
        <v>-140</v>
      </c>
      <c r="F7">
        <f>F6*(C3^2)/$D$3</f>
        <v>-175</v>
      </c>
      <c r="G7" s="1" t="s">
        <v>52</v>
      </c>
    </row>
    <row r="8" spans="1:7" x14ac:dyDescent="0.2">
      <c r="A8" t="s">
        <v>5</v>
      </c>
      <c r="B8" s="3">
        <f>SUM(B7:F7)</f>
        <v>85</v>
      </c>
      <c r="C8" t="s">
        <v>53</v>
      </c>
    </row>
    <row r="10" spans="1:7" x14ac:dyDescent="0.2">
      <c r="B10" t="s">
        <v>6</v>
      </c>
      <c r="D10" t="s">
        <v>8</v>
      </c>
    </row>
    <row r="11" spans="1:7" x14ac:dyDescent="0.2">
      <c r="B11" t="s">
        <v>7</v>
      </c>
      <c r="C11" t="s">
        <v>9</v>
      </c>
    </row>
    <row r="12" spans="1:7" x14ac:dyDescent="0.2">
      <c r="A12" t="s">
        <v>10</v>
      </c>
      <c r="B12" s="4">
        <f>D3</f>
        <v>1</v>
      </c>
      <c r="C12" s="4">
        <v>200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D38B9-F0E6-DC4E-B0E9-043FC08D003B}">
  <dimension ref="A1:G12"/>
  <sheetViews>
    <sheetView zoomScale="200" zoomScaleNormal="200" workbookViewId="0">
      <selection activeCell="B3" sqref="B3"/>
    </sheetView>
  </sheetViews>
  <sheetFormatPr baseColWidth="10" defaultRowHeight="16" x14ac:dyDescent="0.2"/>
  <sheetData>
    <row r="1" spans="1:7" x14ac:dyDescent="0.2">
      <c r="B1" t="s">
        <v>0</v>
      </c>
    </row>
    <row r="2" spans="1:7" x14ac:dyDescent="0.2">
      <c r="B2" t="s">
        <v>1</v>
      </c>
      <c r="C2" t="s">
        <v>13</v>
      </c>
      <c r="D2" t="s">
        <v>2</v>
      </c>
      <c r="E2" s="1"/>
      <c r="F2" s="1"/>
    </row>
    <row r="3" spans="1:7" x14ac:dyDescent="0.2">
      <c r="A3" t="s">
        <v>3</v>
      </c>
      <c r="B3" s="2">
        <v>142.85705072713833</v>
      </c>
      <c r="C3" s="2">
        <v>171.42850919321887</v>
      </c>
      <c r="D3" s="2">
        <v>199.99999999999997</v>
      </c>
      <c r="E3" t="s">
        <v>4</v>
      </c>
    </row>
    <row r="4" spans="1:7" x14ac:dyDescent="0.2">
      <c r="B4" t="s">
        <v>11</v>
      </c>
    </row>
    <row r="5" spans="1:7" x14ac:dyDescent="0.2">
      <c r="B5" t="s">
        <v>1</v>
      </c>
      <c r="C5" t="s">
        <v>13</v>
      </c>
      <c r="D5" t="s">
        <v>2</v>
      </c>
      <c r="E5" t="s">
        <v>12</v>
      </c>
      <c r="F5" t="s">
        <v>14</v>
      </c>
      <c r="G5" t="s">
        <v>43</v>
      </c>
    </row>
    <row r="6" spans="1:7" x14ac:dyDescent="0.2">
      <c r="A6" t="s">
        <v>45</v>
      </c>
      <c r="B6">
        <v>200</v>
      </c>
      <c r="C6">
        <v>300</v>
      </c>
      <c r="D6">
        <v>-100</v>
      </c>
      <c r="E6">
        <v>-140</v>
      </c>
      <c r="F6">
        <v>-175</v>
      </c>
    </row>
    <row r="7" spans="1:7" x14ac:dyDescent="0.2">
      <c r="A7" t="s">
        <v>46</v>
      </c>
      <c r="B7">
        <f>B6*B3</f>
        <v>28571.410145427664</v>
      </c>
      <c r="C7">
        <f>C6*C3</f>
        <v>51428.552757965663</v>
      </c>
      <c r="D7">
        <f>D6*D3</f>
        <v>-19999.999999999996</v>
      </c>
      <c r="E7">
        <f>E6*((B3^2)/$D$3)</f>
        <v>-14285.695859719324</v>
      </c>
      <c r="F7">
        <f>F6*(C3^2)/$D$3</f>
        <v>-25714.267043683336</v>
      </c>
      <c r="G7" s="1" t="s">
        <v>52</v>
      </c>
    </row>
    <row r="8" spans="1:7" x14ac:dyDescent="0.2">
      <c r="A8" t="s">
        <v>5</v>
      </c>
      <c r="B8" s="3">
        <f>SUM(B7:F7)</f>
        <v>19999.999999990672</v>
      </c>
      <c r="C8" t="s">
        <v>53</v>
      </c>
    </row>
    <row r="10" spans="1:7" x14ac:dyDescent="0.2">
      <c r="B10" t="s">
        <v>6</v>
      </c>
      <c r="D10" t="s">
        <v>8</v>
      </c>
    </row>
    <row r="11" spans="1:7" x14ac:dyDescent="0.2">
      <c r="B11" t="s">
        <v>7</v>
      </c>
      <c r="C11" t="s">
        <v>9</v>
      </c>
    </row>
    <row r="12" spans="1:7" x14ac:dyDescent="0.2">
      <c r="A12" t="s">
        <v>10</v>
      </c>
      <c r="B12" s="4">
        <f>D3</f>
        <v>199.99999999999997</v>
      </c>
      <c r="C12" s="4">
        <v>200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35BC4-4B4E-5C41-A421-1D872204C627}">
  <dimension ref="A1:G28"/>
  <sheetViews>
    <sheetView showGridLines="0" workbookViewId="0"/>
  </sheetViews>
  <sheetFormatPr baseColWidth="10" defaultRowHeight="16" x14ac:dyDescent="0.2"/>
  <cols>
    <col min="1" max="1" width="2.33203125" customWidth="1"/>
    <col min="2" max="2" width="6.33203125" bestFit="1" customWidth="1"/>
    <col min="3" max="3" width="18.1640625" bestFit="1" customWidth="1"/>
    <col min="4" max="4" width="12.83203125" bestFit="1" customWidth="1"/>
    <col min="5" max="5" width="13.33203125" bestFit="1" customWidth="1"/>
    <col min="6" max="6" width="7.33203125" bestFit="1" customWidth="1"/>
    <col min="7" max="7" width="5.5" bestFit="1" customWidth="1"/>
  </cols>
  <sheetData>
    <row r="1" spans="1:5" x14ac:dyDescent="0.2">
      <c r="A1" s="5" t="s">
        <v>56</v>
      </c>
    </row>
    <row r="2" spans="1:5" x14ac:dyDescent="0.2">
      <c r="A2" s="5" t="s">
        <v>57</v>
      </c>
    </row>
    <row r="3" spans="1:5" x14ac:dyDescent="0.2">
      <c r="A3" s="5" t="s">
        <v>58</v>
      </c>
    </row>
    <row r="4" spans="1:5" x14ac:dyDescent="0.2">
      <c r="A4" s="5" t="s">
        <v>15</v>
      </c>
    </row>
    <row r="5" spans="1:5" x14ac:dyDescent="0.2">
      <c r="A5" s="5" t="s">
        <v>16</v>
      </c>
    </row>
    <row r="6" spans="1:5" x14ac:dyDescent="0.2">
      <c r="A6" s="5"/>
      <c r="B6" t="s">
        <v>17</v>
      </c>
    </row>
    <row r="7" spans="1:5" x14ac:dyDescent="0.2">
      <c r="A7" s="5"/>
      <c r="B7" t="s">
        <v>59</v>
      </c>
    </row>
    <row r="8" spans="1:5" x14ac:dyDescent="0.2">
      <c r="A8" s="5"/>
      <c r="B8" t="s">
        <v>60</v>
      </c>
    </row>
    <row r="9" spans="1:5" x14ac:dyDescent="0.2">
      <c r="A9" s="5" t="s">
        <v>18</v>
      </c>
    </row>
    <row r="10" spans="1:5" x14ac:dyDescent="0.2">
      <c r="B10" t="s">
        <v>47</v>
      </c>
    </row>
    <row r="11" spans="1:5" x14ac:dyDescent="0.2">
      <c r="B11" t="s">
        <v>19</v>
      </c>
    </row>
    <row r="12" spans="1:5" x14ac:dyDescent="0.2">
      <c r="B12" t="s">
        <v>20</v>
      </c>
    </row>
    <row r="14" spans="1:5" ht="17" thickBot="1" x14ac:dyDescent="0.25">
      <c r="A14" t="s">
        <v>21</v>
      </c>
    </row>
    <row r="15" spans="1:5" ht="17" thickBot="1" x14ac:dyDescent="0.25">
      <c r="B15" s="7" t="s">
        <v>22</v>
      </c>
      <c r="C15" s="7" t="s">
        <v>23</v>
      </c>
      <c r="D15" s="7" t="s">
        <v>24</v>
      </c>
      <c r="E15" s="7" t="s">
        <v>25</v>
      </c>
    </row>
    <row r="16" spans="1:5" ht="17" thickBot="1" x14ac:dyDescent="0.25">
      <c r="B16" s="6" t="s">
        <v>48</v>
      </c>
      <c r="C16" s="6" t="s">
        <v>33</v>
      </c>
      <c r="D16" s="9">
        <v>85</v>
      </c>
      <c r="E16" s="9">
        <v>19999.999999990672</v>
      </c>
    </row>
    <row r="19" spans="1:7" ht="17" thickBot="1" x14ac:dyDescent="0.25">
      <c r="A19" t="s">
        <v>26</v>
      </c>
    </row>
    <row r="20" spans="1:7" ht="17" thickBot="1" x14ac:dyDescent="0.25">
      <c r="B20" s="7" t="s">
        <v>22</v>
      </c>
      <c r="C20" s="7" t="s">
        <v>23</v>
      </c>
      <c r="D20" s="7" t="s">
        <v>24</v>
      </c>
      <c r="E20" s="7" t="s">
        <v>25</v>
      </c>
      <c r="F20" s="7" t="s">
        <v>27</v>
      </c>
    </row>
    <row r="21" spans="1:7" x14ac:dyDescent="0.2">
      <c r="B21" s="8" t="s">
        <v>34</v>
      </c>
      <c r="C21" s="8" t="s">
        <v>35</v>
      </c>
      <c r="D21" s="10">
        <v>1</v>
      </c>
      <c r="E21" s="10">
        <v>142.85705072713833</v>
      </c>
      <c r="F21" s="8" t="s">
        <v>36</v>
      </c>
    </row>
    <row r="22" spans="1:7" x14ac:dyDescent="0.2">
      <c r="B22" s="8" t="s">
        <v>37</v>
      </c>
      <c r="C22" s="8" t="s">
        <v>42</v>
      </c>
      <c r="D22" s="10">
        <v>1</v>
      </c>
      <c r="E22" s="10">
        <v>171.42850919321887</v>
      </c>
      <c r="F22" s="8" t="s">
        <v>36</v>
      </c>
    </row>
    <row r="23" spans="1:7" ht="17" thickBot="1" x14ac:dyDescent="0.25">
      <c r="B23" s="6" t="s">
        <v>44</v>
      </c>
      <c r="C23" s="6" t="s">
        <v>38</v>
      </c>
      <c r="D23" s="9">
        <v>1</v>
      </c>
      <c r="E23" s="9">
        <v>199.99999999999997</v>
      </c>
      <c r="F23" s="6" t="s">
        <v>36</v>
      </c>
    </row>
    <row r="26" spans="1:7" ht="17" thickBot="1" x14ac:dyDescent="0.25">
      <c r="A26" t="s">
        <v>28</v>
      </c>
    </row>
    <row r="27" spans="1:7" ht="17" thickBot="1" x14ac:dyDescent="0.25">
      <c r="B27" s="7" t="s">
        <v>22</v>
      </c>
      <c r="C27" s="7" t="s">
        <v>23</v>
      </c>
      <c r="D27" s="7" t="s">
        <v>29</v>
      </c>
      <c r="E27" s="7" t="s">
        <v>30</v>
      </c>
      <c r="F27" s="7" t="s">
        <v>31</v>
      </c>
      <c r="G27" s="7" t="s">
        <v>32</v>
      </c>
    </row>
    <row r="28" spans="1:7" ht="17" thickBot="1" x14ac:dyDescent="0.25">
      <c r="B28" s="6" t="s">
        <v>49</v>
      </c>
      <c r="C28" s="6" t="s">
        <v>39</v>
      </c>
      <c r="D28" s="9">
        <v>199.99999999999997</v>
      </c>
      <c r="E28" s="6" t="s">
        <v>50</v>
      </c>
      <c r="F28" s="6" t="s">
        <v>40</v>
      </c>
      <c r="G28" s="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FE94-E2C5-6B40-B060-BCB62623B9C3}">
  <dimension ref="A1:E12"/>
  <sheetViews>
    <sheetView zoomScale="200" zoomScaleNormal="200" workbookViewId="0">
      <selection activeCell="B12" sqref="B12:C12"/>
    </sheetView>
  </sheetViews>
  <sheetFormatPr baseColWidth="10" defaultRowHeight="16" x14ac:dyDescent="0.2"/>
  <sheetData>
    <row r="1" spans="1:5" x14ac:dyDescent="0.2">
      <c r="B1" t="s">
        <v>0</v>
      </c>
    </row>
    <row r="2" spans="1:5" x14ac:dyDescent="0.2">
      <c r="B2" t="s">
        <v>1</v>
      </c>
      <c r="C2" t="s">
        <v>2</v>
      </c>
      <c r="D2" s="1"/>
      <c r="E2" s="1"/>
    </row>
    <row r="3" spans="1:5" x14ac:dyDescent="0.2">
      <c r="A3" t="s">
        <v>3</v>
      </c>
      <c r="B3" s="2"/>
      <c r="C3" s="2"/>
      <c r="D3" t="s">
        <v>4</v>
      </c>
    </row>
    <row r="4" spans="1:5" x14ac:dyDescent="0.2">
      <c r="B4" t="s">
        <v>11</v>
      </c>
    </row>
    <row r="5" spans="1:5" x14ac:dyDescent="0.2">
      <c r="B5" t="s">
        <v>1</v>
      </c>
      <c r="C5" t="s">
        <v>2</v>
      </c>
      <c r="D5" t="s">
        <v>12</v>
      </c>
      <c r="E5" t="s">
        <v>43</v>
      </c>
    </row>
    <row r="6" spans="1:5" x14ac:dyDescent="0.2">
      <c r="A6" t="s">
        <v>45</v>
      </c>
      <c r="E6" s="1" t="s">
        <v>54</v>
      </c>
    </row>
    <row r="7" spans="1:5" x14ac:dyDescent="0.2">
      <c r="A7" t="s">
        <v>46</v>
      </c>
      <c r="E7" s="1" t="s">
        <v>52</v>
      </c>
    </row>
    <row r="8" spans="1:5" x14ac:dyDescent="0.2">
      <c r="A8" t="s">
        <v>5</v>
      </c>
      <c r="B8" s="3"/>
      <c r="C8" t="s">
        <v>53</v>
      </c>
    </row>
    <row r="10" spans="1:5" x14ac:dyDescent="0.2">
      <c r="B10" t="s">
        <v>6</v>
      </c>
      <c r="D10" t="s">
        <v>8</v>
      </c>
    </row>
    <row r="11" spans="1:5" x14ac:dyDescent="0.2">
      <c r="B11" t="s">
        <v>7</v>
      </c>
      <c r="C11" t="s">
        <v>9</v>
      </c>
    </row>
    <row r="12" spans="1:5" x14ac:dyDescent="0.2">
      <c r="A12" t="s">
        <v>10</v>
      </c>
      <c r="B12" s="4"/>
      <c r="C1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C258-91E3-BF4C-8E63-6BB2B26B2B03}">
  <dimension ref="A1:E12"/>
  <sheetViews>
    <sheetView zoomScale="200" zoomScaleNormal="200" workbookViewId="0">
      <selection activeCell="D3" sqref="D3"/>
    </sheetView>
  </sheetViews>
  <sheetFormatPr baseColWidth="10" defaultRowHeight="16" x14ac:dyDescent="0.2"/>
  <sheetData>
    <row r="1" spans="1:5" x14ac:dyDescent="0.2">
      <c r="B1" t="s">
        <v>0</v>
      </c>
    </row>
    <row r="2" spans="1:5" x14ac:dyDescent="0.2">
      <c r="B2" t="s">
        <v>1</v>
      </c>
      <c r="C2" t="s">
        <v>2</v>
      </c>
      <c r="D2" s="1"/>
      <c r="E2" s="1"/>
    </row>
    <row r="3" spans="1:5" x14ac:dyDescent="0.2">
      <c r="A3" t="s">
        <v>3</v>
      </c>
      <c r="B3" s="2">
        <v>1</v>
      </c>
      <c r="C3" s="2">
        <v>1</v>
      </c>
      <c r="D3" t="s">
        <v>4</v>
      </c>
    </row>
    <row r="4" spans="1:5" x14ac:dyDescent="0.2">
      <c r="B4" t="s">
        <v>11</v>
      </c>
    </row>
    <row r="5" spans="1:5" x14ac:dyDescent="0.2">
      <c r="B5" t="s">
        <v>1</v>
      </c>
      <c r="C5" t="s">
        <v>2</v>
      </c>
      <c r="D5" t="s">
        <v>12</v>
      </c>
      <c r="E5" t="s">
        <v>43</v>
      </c>
    </row>
    <row r="6" spans="1:5" x14ac:dyDescent="0.2">
      <c r="A6" t="s">
        <v>45</v>
      </c>
      <c r="B6">
        <v>200</v>
      </c>
      <c r="C6">
        <v>-100</v>
      </c>
      <c r="D6">
        <v>-140</v>
      </c>
    </row>
    <row r="7" spans="1:5" x14ac:dyDescent="0.2">
      <c r="A7" t="s">
        <v>46</v>
      </c>
      <c r="B7">
        <f>B6*B3</f>
        <v>200</v>
      </c>
      <c r="C7">
        <f>C6*C3</f>
        <v>-100</v>
      </c>
      <c r="D7">
        <f>D6*((B3^2)/$C$3)</f>
        <v>-140</v>
      </c>
    </row>
    <row r="8" spans="1:5" x14ac:dyDescent="0.2">
      <c r="A8" t="s">
        <v>5</v>
      </c>
      <c r="B8" s="3">
        <f>SUM(B7:D7)</f>
        <v>-40</v>
      </c>
    </row>
    <row r="10" spans="1:5" x14ac:dyDescent="0.2">
      <c r="B10" t="s">
        <v>6</v>
      </c>
      <c r="D10" t="s">
        <v>8</v>
      </c>
    </row>
    <row r="11" spans="1:5" x14ac:dyDescent="0.2">
      <c r="B11" t="s">
        <v>7</v>
      </c>
      <c r="C11" t="s">
        <v>9</v>
      </c>
    </row>
    <row r="12" spans="1:5" x14ac:dyDescent="0.2">
      <c r="A12" t="s">
        <v>10</v>
      </c>
      <c r="B12" s="4">
        <f>C3</f>
        <v>1</v>
      </c>
      <c r="C12" s="4">
        <v>200</v>
      </c>
    </row>
  </sheetData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8A9F-3997-D946-88D3-FA374B675BAB}">
  <dimension ref="A1:E12"/>
  <sheetViews>
    <sheetView zoomScale="200" zoomScaleNormal="200" workbookViewId="0">
      <selection activeCell="E8" sqref="E8"/>
    </sheetView>
  </sheetViews>
  <sheetFormatPr baseColWidth="10" defaultRowHeight="16" x14ac:dyDescent="0.2"/>
  <sheetData>
    <row r="1" spans="1:5" x14ac:dyDescent="0.2">
      <c r="B1" t="s">
        <v>0</v>
      </c>
    </row>
    <row r="2" spans="1:5" x14ac:dyDescent="0.2">
      <c r="B2" t="s">
        <v>1</v>
      </c>
      <c r="C2" t="s">
        <v>2</v>
      </c>
      <c r="D2" s="1"/>
      <c r="E2" s="1"/>
    </row>
    <row r="3" spans="1:5" x14ac:dyDescent="0.2">
      <c r="A3" t="s">
        <v>3</v>
      </c>
      <c r="B3" s="2">
        <v>7.6825909099867938E-4</v>
      </c>
      <c r="C3" s="2">
        <v>0</v>
      </c>
      <c r="D3" t="s">
        <v>4</v>
      </c>
    </row>
    <row r="4" spans="1:5" x14ac:dyDescent="0.2">
      <c r="B4" t="s">
        <v>11</v>
      </c>
    </row>
    <row r="5" spans="1:5" x14ac:dyDescent="0.2">
      <c r="B5" t="s">
        <v>1</v>
      </c>
      <c r="C5" t="s">
        <v>2</v>
      </c>
      <c r="D5" t="s">
        <v>12</v>
      </c>
      <c r="E5" t="s">
        <v>43</v>
      </c>
    </row>
    <row r="6" spans="1:5" x14ac:dyDescent="0.2">
      <c r="A6" t="s">
        <v>45</v>
      </c>
      <c r="B6">
        <v>200</v>
      </c>
      <c r="C6">
        <v>-100</v>
      </c>
      <c r="D6">
        <v>-140</v>
      </c>
    </row>
    <row r="7" spans="1:5" x14ac:dyDescent="0.2">
      <c r="A7" t="s">
        <v>46</v>
      </c>
      <c r="B7">
        <f>B6*B3</f>
        <v>0.15365181819973589</v>
      </c>
      <c r="C7">
        <f>C6*C3</f>
        <v>0</v>
      </c>
      <c r="D7" t="e">
        <f>D6*((B3^2)/$C$3)</f>
        <v>#DIV/0!</v>
      </c>
      <c r="E7" t="s">
        <v>66</v>
      </c>
    </row>
    <row r="8" spans="1:5" x14ac:dyDescent="0.2">
      <c r="A8" t="s">
        <v>5</v>
      </c>
      <c r="B8" s="3" t="e">
        <f>SUM(B7:D7)</f>
        <v>#DIV/0!</v>
      </c>
    </row>
    <row r="10" spans="1:5" x14ac:dyDescent="0.2">
      <c r="B10" t="s">
        <v>6</v>
      </c>
      <c r="D10" t="s">
        <v>8</v>
      </c>
    </row>
    <row r="11" spans="1:5" x14ac:dyDescent="0.2">
      <c r="B11" t="s">
        <v>7</v>
      </c>
      <c r="C11" t="s">
        <v>9</v>
      </c>
    </row>
    <row r="12" spans="1:5" x14ac:dyDescent="0.2">
      <c r="A12" t="s">
        <v>10</v>
      </c>
      <c r="B12" s="4">
        <f>C3</f>
        <v>0</v>
      </c>
      <c r="C12" s="4">
        <v>200</v>
      </c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9C799-5B37-2642-88D3-230A27AC2EBE}">
  <dimension ref="A1:G27"/>
  <sheetViews>
    <sheetView showGridLines="0" workbookViewId="0">
      <selection activeCell="A2" sqref="A2"/>
    </sheetView>
  </sheetViews>
  <sheetFormatPr baseColWidth="10" defaultRowHeight="16" x14ac:dyDescent="0.2"/>
  <cols>
    <col min="1" max="1" width="2.33203125" customWidth="1"/>
    <col min="2" max="2" width="6.33203125" bestFit="1" customWidth="1"/>
    <col min="3" max="3" width="18.1640625" bestFit="1" customWidth="1"/>
    <col min="4" max="4" width="12.83203125" bestFit="1" customWidth="1"/>
    <col min="5" max="5" width="13.33203125" bestFit="1" customWidth="1"/>
    <col min="6" max="6" width="10.83203125" bestFit="1" customWidth="1"/>
    <col min="7" max="7" width="5.5" bestFit="1" customWidth="1"/>
  </cols>
  <sheetData>
    <row r="1" spans="1:5" x14ac:dyDescent="0.2">
      <c r="A1" s="5" t="s">
        <v>56</v>
      </c>
    </row>
    <row r="2" spans="1:5" x14ac:dyDescent="0.2">
      <c r="A2" s="5" t="s">
        <v>61</v>
      </c>
    </row>
    <row r="3" spans="1:5" x14ac:dyDescent="0.2">
      <c r="A3" s="5" t="s">
        <v>62</v>
      </c>
    </row>
    <row r="4" spans="1:5" x14ac:dyDescent="0.2">
      <c r="A4" s="5" t="s">
        <v>15</v>
      </c>
    </row>
    <row r="5" spans="1:5" x14ac:dyDescent="0.2">
      <c r="A5" s="5" t="s">
        <v>16</v>
      </c>
    </row>
    <row r="6" spans="1:5" x14ac:dyDescent="0.2">
      <c r="A6" s="5"/>
      <c r="B6" t="s">
        <v>17</v>
      </c>
    </row>
    <row r="7" spans="1:5" x14ac:dyDescent="0.2">
      <c r="A7" s="5"/>
      <c r="B7" t="s">
        <v>63</v>
      </c>
    </row>
    <row r="8" spans="1:5" x14ac:dyDescent="0.2">
      <c r="A8" s="5"/>
      <c r="B8" t="s">
        <v>64</v>
      </c>
    </row>
    <row r="9" spans="1:5" x14ac:dyDescent="0.2">
      <c r="A9" s="5" t="s">
        <v>18</v>
      </c>
    </row>
    <row r="10" spans="1:5" x14ac:dyDescent="0.2">
      <c r="B10" t="s">
        <v>47</v>
      </c>
    </row>
    <row r="11" spans="1:5" x14ac:dyDescent="0.2">
      <c r="B11" t="s">
        <v>19</v>
      </c>
    </row>
    <row r="12" spans="1:5" x14ac:dyDescent="0.2">
      <c r="B12" t="s">
        <v>20</v>
      </c>
    </row>
    <row r="14" spans="1:5" ht="17" thickBot="1" x14ac:dyDescent="0.25">
      <c r="A14" t="s">
        <v>21</v>
      </c>
    </row>
    <row r="15" spans="1:5" ht="17" thickBot="1" x14ac:dyDescent="0.25">
      <c r="B15" s="7" t="s">
        <v>22</v>
      </c>
      <c r="C15" s="7" t="s">
        <v>23</v>
      </c>
      <c r="D15" s="7" t="s">
        <v>24</v>
      </c>
      <c r="E15" s="7" t="s">
        <v>25</v>
      </c>
    </row>
    <row r="16" spans="1:5" ht="17" thickBot="1" x14ac:dyDescent="0.25">
      <c r="B16" s="6" t="s">
        <v>48</v>
      </c>
      <c r="C16" s="6" t="s">
        <v>33</v>
      </c>
      <c r="D16" s="9">
        <v>-40</v>
      </c>
      <c r="E16" s="9">
        <v>0</v>
      </c>
    </row>
    <row r="19" spans="1:7" ht="17" thickBot="1" x14ac:dyDescent="0.25">
      <c r="A19" t="s">
        <v>26</v>
      </c>
    </row>
    <row r="20" spans="1:7" ht="17" thickBot="1" x14ac:dyDescent="0.25">
      <c r="B20" s="7" t="s">
        <v>22</v>
      </c>
      <c r="C20" s="7" t="s">
        <v>23</v>
      </c>
      <c r="D20" s="7" t="s">
        <v>24</v>
      </c>
      <c r="E20" s="7" t="s">
        <v>25</v>
      </c>
      <c r="F20" s="7" t="s">
        <v>27</v>
      </c>
    </row>
    <row r="21" spans="1:7" x14ac:dyDescent="0.2">
      <c r="B21" s="8" t="s">
        <v>34</v>
      </c>
      <c r="C21" s="8" t="s">
        <v>35</v>
      </c>
      <c r="D21" s="10">
        <v>1</v>
      </c>
      <c r="E21" s="10">
        <v>7.6825909099867938E-4</v>
      </c>
      <c r="F21" s="8" t="s">
        <v>36</v>
      </c>
    </row>
    <row r="22" spans="1:7" ht="17" thickBot="1" x14ac:dyDescent="0.25">
      <c r="B22" s="6" t="s">
        <v>37</v>
      </c>
      <c r="C22" s="6" t="s">
        <v>38</v>
      </c>
      <c r="D22" s="9">
        <v>1</v>
      </c>
      <c r="E22" s="9">
        <v>0</v>
      </c>
      <c r="F22" s="6" t="s">
        <v>36</v>
      </c>
    </row>
    <row r="25" spans="1:7" ht="17" thickBot="1" x14ac:dyDescent="0.25">
      <c r="A25" t="s">
        <v>28</v>
      </c>
    </row>
    <row r="26" spans="1:7" ht="17" thickBot="1" x14ac:dyDescent="0.25">
      <c r="B26" s="7" t="s">
        <v>22</v>
      </c>
      <c r="C26" s="7" t="s">
        <v>23</v>
      </c>
      <c r="D26" s="7" t="s">
        <v>29</v>
      </c>
      <c r="E26" s="7" t="s">
        <v>30</v>
      </c>
      <c r="F26" s="7" t="s">
        <v>31</v>
      </c>
      <c r="G26" s="7" t="s">
        <v>32</v>
      </c>
    </row>
    <row r="27" spans="1:7" ht="17" thickBot="1" x14ac:dyDescent="0.25">
      <c r="B27" s="6" t="s">
        <v>49</v>
      </c>
      <c r="C27" s="6" t="s">
        <v>39</v>
      </c>
      <c r="D27" s="9">
        <v>0</v>
      </c>
      <c r="E27" s="6" t="s">
        <v>50</v>
      </c>
      <c r="F27" s="6" t="s">
        <v>65</v>
      </c>
      <c r="G27" s="6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4989E-81B5-4149-99F9-78D02E605AA4}">
  <dimension ref="A1:E12"/>
  <sheetViews>
    <sheetView zoomScale="200" zoomScaleNormal="200" workbookViewId="0">
      <selection activeCell="B12" sqref="B12:C12"/>
    </sheetView>
  </sheetViews>
  <sheetFormatPr baseColWidth="10" defaultRowHeight="16" x14ac:dyDescent="0.2"/>
  <sheetData>
    <row r="1" spans="1:5" x14ac:dyDescent="0.2">
      <c r="B1" t="s">
        <v>0</v>
      </c>
    </row>
    <row r="2" spans="1:5" x14ac:dyDescent="0.2">
      <c r="B2" t="s">
        <v>13</v>
      </c>
      <c r="C2" t="s">
        <v>2</v>
      </c>
      <c r="D2" s="1"/>
      <c r="E2" s="1"/>
    </row>
    <row r="3" spans="1:5" x14ac:dyDescent="0.2">
      <c r="A3" t="s">
        <v>3</v>
      </c>
      <c r="B3" s="2"/>
      <c r="C3" s="2"/>
      <c r="D3" t="s">
        <v>4</v>
      </c>
    </row>
    <row r="4" spans="1:5" x14ac:dyDescent="0.2">
      <c r="B4" t="s">
        <v>11</v>
      </c>
    </row>
    <row r="5" spans="1:5" x14ac:dyDescent="0.2">
      <c r="B5" t="s">
        <v>13</v>
      </c>
      <c r="C5" t="s">
        <v>2</v>
      </c>
      <c r="D5" t="s">
        <v>14</v>
      </c>
      <c r="E5" t="s">
        <v>43</v>
      </c>
    </row>
    <row r="6" spans="1:5" x14ac:dyDescent="0.2">
      <c r="A6" t="s">
        <v>45</v>
      </c>
      <c r="E6" s="1" t="s">
        <v>54</v>
      </c>
    </row>
    <row r="7" spans="1:5" x14ac:dyDescent="0.2">
      <c r="A7" t="s">
        <v>46</v>
      </c>
      <c r="E7" s="1" t="s">
        <v>52</v>
      </c>
    </row>
    <row r="8" spans="1:5" x14ac:dyDescent="0.2">
      <c r="A8" t="s">
        <v>5</v>
      </c>
      <c r="B8" s="3"/>
      <c r="C8" t="s">
        <v>53</v>
      </c>
    </row>
    <row r="10" spans="1:5" x14ac:dyDescent="0.2">
      <c r="B10" t="s">
        <v>6</v>
      </c>
      <c r="D10" t="s">
        <v>8</v>
      </c>
    </row>
    <row r="11" spans="1:5" x14ac:dyDescent="0.2">
      <c r="B11" t="s">
        <v>7</v>
      </c>
      <c r="C11" t="s">
        <v>9</v>
      </c>
    </row>
    <row r="12" spans="1:5" x14ac:dyDescent="0.2">
      <c r="A12" t="s">
        <v>10</v>
      </c>
      <c r="B12" s="4"/>
      <c r="C1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q4c blank</vt:lpstr>
      <vt:lpstr>q4c filled in</vt:lpstr>
      <vt:lpstr>q4c solved</vt:lpstr>
      <vt:lpstr>Answer Report q4c</vt:lpstr>
      <vt:lpstr>q4a blank</vt:lpstr>
      <vt:lpstr>q4a filled in</vt:lpstr>
      <vt:lpstr>q4a solved</vt:lpstr>
      <vt:lpstr>Answer Report q4a</vt:lpstr>
      <vt:lpstr>q4b blank</vt:lpstr>
      <vt:lpstr>q4b filled in</vt:lpstr>
      <vt:lpstr>q4b solved</vt:lpstr>
      <vt:lpstr>Answer Report q4b</vt:lpstr>
      <vt:lpstr>q5 blank</vt:lpstr>
      <vt:lpstr>q5 solved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Morris</dc:creator>
  <cp:lastModifiedBy>Arthur Morris</cp:lastModifiedBy>
  <dcterms:created xsi:type="dcterms:W3CDTF">2024-02-22T02:19:23Z</dcterms:created>
  <dcterms:modified xsi:type="dcterms:W3CDTF">2026-02-11T03:13:40Z</dcterms:modified>
</cp:coreProperties>
</file>